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KJansen\Downloads\"/>
    </mc:Choice>
  </mc:AlternateContent>
  <xr:revisionPtr revIDLastSave="0" documentId="13_ncr:1_{65620167-8C95-47BD-B9C1-E07A574ADCA7}" xr6:coauthVersionLast="47" xr6:coauthVersionMax="47" xr10:uidLastSave="{00000000-0000-0000-0000-000000000000}"/>
  <bookViews>
    <workbookView xWindow="38280" yWindow="-120" windowWidth="38640" windowHeight="21120" xr2:uid="{6A1EA7F7-2CB6-4E04-AB3D-BDAC67B71D3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9" i="1"/>
  <c r="E68" i="1"/>
  <c r="E59" i="1"/>
  <c r="E58" i="1"/>
  <c r="E34" i="1"/>
  <c r="E33" i="1"/>
  <c r="E39" i="1"/>
  <c r="E38" i="1"/>
  <c r="E43" i="1"/>
  <c r="E44" i="1"/>
  <c r="E49" i="1"/>
  <c r="E48" i="1"/>
  <c r="E54" i="1"/>
  <c r="E53" i="1"/>
  <c r="E20" i="1"/>
  <c r="E21" i="1"/>
  <c r="E22" i="1"/>
  <c r="E23" i="1"/>
  <c r="E24" i="1"/>
  <c r="E25" i="1"/>
  <c r="E26" i="1"/>
  <c r="E19" i="1"/>
  <c r="E16" i="1"/>
  <c r="E15" i="1"/>
  <c r="E14" i="1"/>
  <c r="E11" i="1"/>
  <c r="E12" i="1"/>
  <c r="E13" i="1"/>
  <c r="E10" i="1"/>
  <c r="E18" i="1"/>
  <c r="E6" i="1"/>
  <c r="E7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tc={22F9FF47-9574-4722-84C0-A6CEC5C8DABE}</author>
    <author>tc={9A4C3E4F-B69D-488B-9303-F5BDA9CB8EEF}</author>
  </authors>
  <commentList>
    <comment ref="F18" authorId="0" shapeId="0" xr:uid="{22F9FF47-9574-4722-84C0-A6CEC5C8DA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Saustinõmme viadukti BR0150 Tööprojekt
Töövõtja kohustus on koostada rajatise Tööprojekt Lepingu raames teostatavate tööde kohta. Tööprojekti koostamise aluseks tuleb võtta Saustinõmme viadukti teostusdokumentatsioon. Tööprojekti koostamise raames tuleb muuhulgas lahendada:
Rajatise sademeveesüsteemi ja raudtee drenaažisüsteemi ühendamine.
Näha ette raudtee kohale katteplekk. Katteplekk peab olema vähemalt 3 mm ja korrektselt kinnitatud. Kattepleki pinnatöötlus peab vastama põrkepiirde pinnatöötlusele. Katteplekk ei tohi takistada põrkepiirde toimivust.
</t>
      </text>
    </comment>
    <comment ref="B28" authorId="1" shapeId="0" xr:uid="{9A4C3E4F-B69D-488B-9303-F5BDA9CB8E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RP ehk rampart </t>
      </text>
    </comment>
  </commentList>
</comments>
</file>

<file path=xl/sharedStrings.xml><?xml version="1.0" encoding="utf-8"?>
<sst xmlns="http://schemas.openxmlformats.org/spreadsheetml/2006/main" count="70" uniqueCount="67">
  <si>
    <t>Kaust ID /
Folder ID</t>
  </si>
  <si>
    <t>Nimetus / Description</t>
  </si>
  <si>
    <t>Alamkaust /
Subfolder</t>
  </si>
  <si>
    <t>Kausta ülesehitus</t>
  </si>
  <si>
    <t>Märkused/ Comments</t>
  </si>
  <si>
    <t>01_RW</t>
  </si>
  <si>
    <t>Raudtee muldkeha/ 
 Railway embankment</t>
  </si>
  <si>
    <t>C3D_DB</t>
  </si>
  <si>
    <t>Civil kaust</t>
  </si>
  <si>
    <t>Ainus erand kus Civil kaust asub alamkaustade juurdes. Teistes kasutades peab Civil kaust olema 2_WORK kaustas</t>
  </si>
  <si>
    <t>RW0600 - Raudtee (0+000-2+000) /
RW0600 - Railway line section (0+000 to 2+000)</t>
  </si>
  <si>
    <t>RW0600 - Raudtee (2+000-6+000) /
RW0600 - Railway line section (2+000 to 6+000)</t>
  </si>
  <si>
    <t>RW0600 - Raudtee (6+000-7+600) /
RW0600 - Railway line section (6+000 to 7+600)</t>
  </si>
  <si>
    <t>02_RTI</t>
  </si>
  <si>
    <t>Teede /
Road</t>
  </si>
  <si>
    <t>Kivi tee OR0560</t>
  </si>
  <si>
    <t>Juurdepääsutee OR057001 ning mahasõidud OR057005 ja OR057009</t>
  </si>
  <si>
    <t>Hooldusteed OR034510 ja OR056005 (sh süsteemiala)</t>
  </si>
  <si>
    <t>Hooldusteed OR035005 ja OR035007 Luige kohaliku peatuse juures</t>
  </si>
  <si>
    <t>Luige kohaliku peatuse hooldustee ja väliala</t>
  </si>
  <si>
    <t>Põrkepiire tugiseina LS0571 juurde</t>
  </si>
  <si>
    <t>Hooldustee OR056001</t>
  </si>
  <si>
    <t>03_BR</t>
  </si>
  <si>
    <t>Rajatised/
Structures</t>
  </si>
  <si>
    <t>Saustinõmme viadukt BR0150</t>
  </si>
  <si>
    <t>?</t>
  </si>
  <si>
    <t>Kivitee kergliiklusviadukti BR0560 Tööprojekt</t>
  </si>
  <si>
    <t xml:space="preserve">Männiku raba erilahendus
Tööprojekt PK 2+042 kuni PK 3+132 (BR0143) </t>
  </si>
  <si>
    <t>Männiku raba erilahendus
Tööprojekt PK 4+250 kuni PK 6+042 (BR0146)</t>
  </si>
  <si>
    <t>Saunasilla kergliiklustunneli BR0570 Tööprojekt</t>
  </si>
  <si>
    <t>Raudtee truupide Tööprojekt</t>
  </si>
  <si>
    <t>Tugisein LS0571</t>
  </si>
  <si>
    <t>Raudtee müratõkkeseinade Tööprojekt</t>
  </si>
  <si>
    <t>04_RP</t>
  </si>
  <si>
    <t>Kaitsevall/
Rampart</t>
  </si>
  <si>
    <t xml:space="preserve">Männiku kaitsevall LS0576 </t>
  </si>
  <si>
    <t>05_WDR</t>
  </si>
  <si>
    <t>Maaparandussüsteemid / Land amelioration (drainage)</t>
  </si>
  <si>
    <t>Maaparandussüsteemide ümberehituse Tööprojekt</t>
  </si>
  <si>
    <t xml:space="preserve">Männiku raba veerežiimi taastamise projekt </t>
  </si>
  <si>
    <t>05_WSS</t>
  </si>
  <si>
    <t>Veevarustus ja kanalisatsioon / 
Water supply and Sewerag</t>
  </si>
  <si>
    <t>Veevarustus ja kanalisatsioon / Water supply and Sewerage</t>
  </si>
  <si>
    <t>PK0+600</t>
  </si>
  <si>
    <t>Raudtee drenaaž / Railway drainage</t>
  </si>
  <si>
    <t>05_EL</t>
  </si>
  <si>
    <t>Elektrivarustus / 
Electricity</t>
  </si>
  <si>
    <t>Elektrivarustus / Electricity</t>
  </si>
  <si>
    <t>Luige peatus</t>
  </si>
  <si>
    <t xml:space="preserve">Valgustus / lighting </t>
  </si>
  <si>
    <t>05_LVS</t>
  </si>
  <si>
    <t>Sidevarustus/
Telecommunication</t>
  </si>
  <si>
    <t>Sidevarustus/Telecommunication</t>
  </si>
  <si>
    <t>05_GAS</t>
  </si>
  <si>
    <t>Gaasivarustus/
Gas line</t>
  </si>
  <si>
    <t>Baltic Connectori gaasitrassi ja Rail Baltica põhitrassi ristumine PK 7+320 Tööprojekt</t>
  </si>
  <si>
    <t>PK0+600 on ka sama toru, kas see ka meie mahus?</t>
  </si>
  <si>
    <t>05_RU</t>
  </si>
  <si>
    <t>Raudtee signalisatsiooni, side ja elektriosa /
Railway signalling, telecommunication and power supply</t>
  </si>
  <si>
    <t>Raudtee juhtimissüsteemide kaablikanalisatsiooni Tööprojekt</t>
  </si>
  <si>
    <t>06_EIA</t>
  </si>
  <si>
    <t xml:space="preserve">Keskkond/
Environment
</t>
  </si>
  <si>
    <t>Raudtee trassi maastikukujunduse projekt (RW0600)</t>
  </si>
  <si>
    <t xml:space="preserve">MÄNNIKU RABA VEEREŽIIMI TAASTAMISE PROJEKT </t>
  </si>
  <si>
    <t>07_LAP</t>
  </si>
  <si>
    <t xml:space="preserve">Krundijaotuskava / 
land acquisition plan </t>
  </si>
  <si>
    <t>Omandijoonised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</si>
</sst>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4"/>
      <name val="Aptos Narrow"/>
      <family val="2"/>
      <charset val="186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0" fillId="3" borderId="10" xfId="0" applyFill="1" applyBorder="1"/>
    <xf numFmtId="0" fontId="0" fillId="3" borderId="6" xfId="0" applyFill="1" applyBorder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 applyAlignment="1">
      <alignment horizontal="center" vertical="center"/>
    </xf>
    <xf numFmtId="0" fontId="0" fillId="4" borderId="11" xfId="0" applyFill="1" applyBorder="1"/>
    <xf numFmtId="0" fontId="0" fillId="4" borderId="5" xfId="0" applyFill="1" applyBorder="1" applyAlignment="1">
      <alignment wrapText="1"/>
    </xf>
    <xf numFmtId="0" fontId="0" fillId="4" borderId="5" xfId="0" applyFill="1" applyBorder="1"/>
    <xf numFmtId="0" fontId="0" fillId="4" borderId="6" xfId="0" applyFill="1" applyBorder="1" applyAlignment="1">
      <alignment horizontal="center" vertical="center"/>
    </xf>
    <xf numFmtId="0" fontId="0" fillId="4" borderId="6" xfId="0" applyFill="1" applyBorder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wrapText="1"/>
    </xf>
    <xf numFmtId="0" fontId="0" fillId="5" borderId="5" xfId="0" applyFill="1" applyBorder="1"/>
    <xf numFmtId="0" fontId="0" fillId="5" borderId="6" xfId="0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/>
    <xf numFmtId="0" fontId="0" fillId="6" borderId="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/>
    <xf numFmtId="0" fontId="0" fillId="7" borderId="4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4" xfId="0" applyFill="1" applyBorder="1"/>
    <xf numFmtId="0" fontId="0" fillId="7" borderId="5" xfId="0" applyFill="1" applyBorder="1" applyAlignment="1">
      <alignment horizontal="center" vertical="center"/>
    </xf>
    <xf numFmtId="0" fontId="0" fillId="7" borderId="5" xfId="0" applyFill="1" applyBorder="1"/>
    <xf numFmtId="0" fontId="0" fillId="7" borderId="6" xfId="0" applyFill="1" applyBorder="1" applyAlignment="1">
      <alignment horizontal="center" vertical="center"/>
    </xf>
    <xf numFmtId="0" fontId="0" fillId="7" borderId="6" xfId="0" applyFill="1" applyBorder="1"/>
    <xf numFmtId="0" fontId="0" fillId="6" borderId="7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272143</xdr:colOff>
      <xdr:row>1</xdr:row>
      <xdr:rowOff>190500</xdr:rowOff>
    </xdr:from>
    <xdr:to>
      <xdr:col>17</xdr:col>
      <xdr:colOff>42182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2BF5-5072-8CBF-89A3-D4BF7A79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1643" y="190500"/>
          <a:ext cx="5280932" cy="500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 Remmelkoor" id="{B0F9B6C1-1DE3-4CCB-B29F-0933A2D4E0B3}" userId="S::elian.remmelkoor@skpk.ee::9c1f93ae-2a3c-4e12-aac2-48cc211e28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8" dT="2024-12-11T19:25:50.95" personId="{B0F9B6C1-1DE3-4CCB-B29F-0933A2D4E0B3}" id="{22F9FF47-9574-4722-84C0-A6CEC5C8DABE}">
    <text xml:space="preserve">
Saustinõmme viadukti BR0150 Tööprojekt
Töövõtja kohustus on koostada rajatise Tööprojekt Lepingu raames teostatavate tööde kohta. Tööprojekti koostamise aluseks tuleb võtta Saustinõmme viadukti teostusdokumentatsioon. Tööprojekti koostamise raames tuleb muuhulgas lahendada:
Rajatise sademeveesüsteemi ja raudtee drenaažisüsteemi ühendamine.
Näha ette raudtee kohale katteplekk. Katteplekk peab olema vähemalt 3 mm ja korrektselt kinnitatud. Kattepleki pinnatöötlus peab vastama põrkepiirde pinnatöötlusele. Katteplekk ei tohi takistada põrkepiirde toimivust.
</text>
  </threadedComment>
  <threadedComment ref="B28" dT="2024-12-11T19:30:29.86" personId="{B0F9B6C1-1DE3-4CCB-B29F-0933A2D4E0B3}" id="{9A4C3E4F-B69D-488B-9303-F5BDA9CB8EEF}">
    <text xml:space="preserve">RP ehk rampart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13C5-C3B6-49B7-A198-A6339E95DA2C}">
  <dimension ref="B2:H72"/>
  <sheetViews>
    <sheetView tabSelected="1" zoomScale="130" zoomScaleNormal="130" workbookViewId="0">
      <selection sqref="A1:XFD1"/>
    </sheetView>
  </sheetViews>
  <sheetFormatPr defaultRowHeight="15" x14ac:dyDescent="0.25"/>
  <cols>
    <col min="2" max="2" width="14.85546875" customWidth="1"/>
    <col min="3" max="3" width="25.7109375" style="4" customWidth="1"/>
    <col min="4" max="4" width="5.85546875" style="4" customWidth="1"/>
    <col min="5" max="5" width="14.5703125" customWidth="1"/>
    <col min="6" max="6" width="72" customWidth="1"/>
    <col min="7" max="7" width="41.85546875" customWidth="1"/>
    <col min="8" max="8" width="52.28515625" customWidth="1"/>
  </cols>
  <sheetData>
    <row r="2" spans="2:8" ht="15.75" thickBot="1" x14ac:dyDescent="0.3"/>
    <row r="3" spans="2:8" ht="30" customHeight="1" x14ac:dyDescent="0.25">
      <c r="B3" s="3" t="s">
        <v>0</v>
      </c>
      <c r="C3" s="1" t="s">
        <v>1</v>
      </c>
      <c r="D3" s="1"/>
      <c r="E3" s="1" t="s">
        <v>2</v>
      </c>
      <c r="F3" s="1" t="s">
        <v>1</v>
      </c>
      <c r="G3" s="1" t="s">
        <v>3</v>
      </c>
      <c r="H3" s="2" t="s">
        <v>4</v>
      </c>
    </row>
    <row r="4" spans="2:8" ht="30" customHeight="1" x14ac:dyDescent="0.25">
      <c r="B4" s="55" t="s">
        <v>5</v>
      </c>
      <c r="C4" s="58" t="s">
        <v>6</v>
      </c>
      <c r="D4" s="47">
        <v>0</v>
      </c>
      <c r="E4" s="47" t="s">
        <v>7</v>
      </c>
      <c r="F4" s="48" t="s">
        <v>8</v>
      </c>
      <c r="G4" s="46"/>
      <c r="H4" s="47" t="s">
        <v>9</v>
      </c>
    </row>
    <row r="5" spans="2:8" ht="86.25" customHeight="1" x14ac:dyDescent="0.25">
      <c r="B5" s="56"/>
      <c r="C5" s="59"/>
      <c r="D5" s="24">
        <v>1</v>
      </c>
      <c r="E5" s="24" t="str">
        <f>CONCATENATE($B$4,"_",D5,"-TR")</f>
        <v>01_RW_1-TR</v>
      </c>
      <c r="F5" s="49" t="s">
        <v>10</v>
      </c>
      <c r="G5" s="26"/>
      <c r="H5" s="26"/>
    </row>
    <row r="6" spans="2:8" ht="30" x14ac:dyDescent="0.25">
      <c r="B6" s="56"/>
      <c r="C6" s="59"/>
      <c r="D6" s="24">
        <v>2</v>
      </c>
      <c r="E6" s="24" t="str">
        <f>CONCATENATE($B$4,"_",D6,"-TR")</f>
        <v>01_RW_2-TR</v>
      </c>
      <c r="F6" s="25" t="s">
        <v>11</v>
      </c>
      <c r="G6" s="26"/>
      <c r="H6" s="26"/>
    </row>
    <row r="7" spans="2:8" ht="30" x14ac:dyDescent="0.25">
      <c r="B7" s="56"/>
      <c r="C7" s="59"/>
      <c r="D7" s="24">
        <v>3</v>
      </c>
      <c r="E7" s="24" t="str">
        <f>CONCATENATE($B$4,"_",D7,"-TR")</f>
        <v>01_RW_3-TR</v>
      </c>
      <c r="F7" s="25" t="s">
        <v>12</v>
      </c>
      <c r="G7" s="26"/>
      <c r="H7" s="26"/>
    </row>
    <row r="8" spans="2:8" x14ac:dyDescent="0.25">
      <c r="B8" s="56"/>
      <c r="C8" s="59"/>
      <c r="D8" s="24">
        <v>4</v>
      </c>
      <c r="E8" s="24"/>
      <c r="F8" s="26"/>
      <c r="G8" s="26"/>
      <c r="H8" s="26"/>
    </row>
    <row r="9" spans="2:8" x14ac:dyDescent="0.25">
      <c r="B9" s="57"/>
      <c r="C9" s="60"/>
      <c r="D9" s="27"/>
      <c r="E9" s="28"/>
      <c r="F9" s="28"/>
      <c r="G9" s="28"/>
      <c r="H9" s="28"/>
    </row>
    <row r="10" spans="2:8" x14ac:dyDescent="0.25">
      <c r="B10" s="61" t="s">
        <v>13</v>
      </c>
      <c r="C10" s="62" t="s">
        <v>14</v>
      </c>
      <c r="D10" s="5">
        <v>1</v>
      </c>
      <c r="E10" s="5" t="str">
        <f>CONCATENATE($B$10,"_",D10,"-TL")</f>
        <v>02_RTI_1-TL</v>
      </c>
      <c r="F10" s="6" t="s">
        <v>15</v>
      </c>
      <c r="G10" s="6"/>
      <c r="H10" s="6"/>
    </row>
    <row r="11" spans="2:8" x14ac:dyDescent="0.25">
      <c r="B11" s="61"/>
      <c r="C11" s="63"/>
      <c r="D11" s="7">
        <v>2</v>
      </c>
      <c r="E11" s="7" t="str">
        <f t="shared" ref="E11:E16" si="0">CONCATENATE($B$10,"_",D11,"-TL")</f>
        <v>02_RTI_2-TL</v>
      </c>
      <c r="F11" s="8" t="s">
        <v>16</v>
      </c>
      <c r="G11" s="8"/>
      <c r="H11" s="8"/>
    </row>
    <row r="12" spans="2:8" x14ac:dyDescent="0.25">
      <c r="B12" s="61"/>
      <c r="C12" s="63"/>
      <c r="D12" s="7">
        <v>3</v>
      </c>
      <c r="E12" s="7" t="str">
        <f t="shared" si="0"/>
        <v>02_RTI_3-TL</v>
      </c>
      <c r="F12" s="8" t="s">
        <v>17</v>
      </c>
      <c r="G12" s="8"/>
      <c r="H12" s="8"/>
    </row>
    <row r="13" spans="2:8" x14ac:dyDescent="0.25">
      <c r="B13" s="61"/>
      <c r="C13" s="63"/>
      <c r="D13" s="7">
        <v>4</v>
      </c>
      <c r="E13" s="7" t="str">
        <f t="shared" si="0"/>
        <v>02_RTI_4-TL</v>
      </c>
      <c r="F13" s="8" t="s">
        <v>18</v>
      </c>
      <c r="G13" s="8"/>
      <c r="H13" s="8"/>
    </row>
    <row r="14" spans="2:8" x14ac:dyDescent="0.25">
      <c r="B14" s="61"/>
      <c r="C14" s="63"/>
      <c r="D14" s="7">
        <v>5</v>
      </c>
      <c r="E14" s="7" t="str">
        <f t="shared" si="0"/>
        <v>02_RTI_5-TL</v>
      </c>
      <c r="F14" s="9" t="s">
        <v>19</v>
      </c>
      <c r="G14" s="9"/>
      <c r="H14" s="9"/>
    </row>
    <row r="15" spans="2:8" x14ac:dyDescent="0.25">
      <c r="B15" s="61"/>
      <c r="C15" s="63"/>
      <c r="D15" s="7">
        <v>6</v>
      </c>
      <c r="E15" s="7" t="str">
        <f t="shared" si="0"/>
        <v>02_RTI_6-TL</v>
      </c>
      <c r="F15" s="9" t="s">
        <v>20</v>
      </c>
      <c r="G15" s="9"/>
      <c r="H15" s="9"/>
    </row>
    <row r="16" spans="2:8" x14ac:dyDescent="0.25">
      <c r="B16" s="61"/>
      <c r="C16" s="63"/>
      <c r="D16" s="7">
        <v>7</v>
      </c>
      <c r="E16" s="7" t="str">
        <f t="shared" si="0"/>
        <v>02_RTI_7-TL</v>
      </c>
      <c r="F16" s="9" t="s">
        <v>21</v>
      </c>
      <c r="G16" s="9"/>
      <c r="H16" s="9"/>
    </row>
    <row r="17" spans="2:8" x14ac:dyDescent="0.25">
      <c r="B17" s="61"/>
      <c r="C17" s="64"/>
      <c r="D17" s="10"/>
      <c r="E17" s="11"/>
      <c r="F17" s="11"/>
      <c r="G17" s="11"/>
      <c r="H17" s="11"/>
    </row>
    <row r="18" spans="2:8" x14ac:dyDescent="0.25">
      <c r="B18" s="79" t="s">
        <v>22</v>
      </c>
      <c r="C18" s="75" t="s">
        <v>23</v>
      </c>
      <c r="D18" s="13">
        <v>1</v>
      </c>
      <c r="E18" s="13" t="str">
        <f>CONCATENATE($B$18,"_",D18,"-TS")</f>
        <v>03_BR_1-TS</v>
      </c>
      <c r="F18" s="14" t="s">
        <v>24</v>
      </c>
      <c r="G18" s="14" t="s">
        <v>25</v>
      </c>
      <c r="H18" s="14"/>
    </row>
    <row r="19" spans="2:8" x14ac:dyDescent="0.25">
      <c r="B19" s="79"/>
      <c r="C19" s="76"/>
      <c r="D19" s="15">
        <v>2</v>
      </c>
      <c r="E19" s="15" t="str">
        <f>CONCATENATE($B$18,"_",D19,"-TS")</f>
        <v>03_BR_2-TS</v>
      </c>
      <c r="F19" s="16" t="s">
        <v>26</v>
      </c>
      <c r="G19" s="16"/>
      <c r="H19" s="16"/>
    </row>
    <row r="20" spans="2:8" ht="30" x14ac:dyDescent="0.25">
      <c r="B20" s="79"/>
      <c r="C20" s="76"/>
      <c r="D20" s="15">
        <v>3</v>
      </c>
      <c r="E20" s="15" t="str">
        <f t="shared" ref="E20:E26" si="1">CONCATENATE($B$18,"_",D20,"-TS")</f>
        <v>03_BR_3-TS</v>
      </c>
      <c r="F20" s="17" t="s">
        <v>27</v>
      </c>
      <c r="G20" s="16"/>
      <c r="H20" s="16"/>
    </row>
    <row r="21" spans="2:8" ht="30" x14ac:dyDescent="0.25">
      <c r="B21" s="79"/>
      <c r="C21" s="77"/>
      <c r="D21" s="15">
        <v>4</v>
      </c>
      <c r="E21" s="15" t="str">
        <f t="shared" si="1"/>
        <v>03_BR_4-TS</v>
      </c>
      <c r="F21" s="17" t="s">
        <v>28</v>
      </c>
      <c r="G21" s="18"/>
      <c r="H21" s="18"/>
    </row>
    <row r="22" spans="2:8" x14ac:dyDescent="0.25">
      <c r="B22" s="79"/>
      <c r="C22" s="77"/>
      <c r="D22" s="15">
        <v>5</v>
      </c>
      <c r="E22" s="15" t="str">
        <f t="shared" si="1"/>
        <v>03_BR_5-TS</v>
      </c>
      <c r="F22" s="17" t="s">
        <v>29</v>
      </c>
      <c r="G22" s="18"/>
      <c r="H22" s="18"/>
    </row>
    <row r="23" spans="2:8" x14ac:dyDescent="0.25">
      <c r="B23" s="79"/>
      <c r="C23" s="77"/>
      <c r="D23" s="15">
        <v>6</v>
      </c>
      <c r="E23" s="15" t="str">
        <f t="shared" si="1"/>
        <v>03_BR_6-TS</v>
      </c>
      <c r="F23" s="17" t="s">
        <v>30</v>
      </c>
      <c r="G23" s="18"/>
      <c r="H23" s="18"/>
    </row>
    <row r="24" spans="2:8" x14ac:dyDescent="0.25">
      <c r="B24" s="79"/>
      <c r="C24" s="77"/>
      <c r="D24" s="15">
        <v>7</v>
      </c>
      <c r="E24" s="15" t="str">
        <f t="shared" si="1"/>
        <v>03_BR_7-TS</v>
      </c>
      <c r="F24" s="18" t="s">
        <v>31</v>
      </c>
      <c r="G24" s="18"/>
      <c r="H24" s="18"/>
    </row>
    <row r="25" spans="2:8" x14ac:dyDescent="0.25">
      <c r="B25" s="79"/>
      <c r="C25" s="77"/>
      <c r="D25" s="15">
        <v>8</v>
      </c>
      <c r="E25" s="15" t="str">
        <f t="shared" si="1"/>
        <v>03_BR_8-TS</v>
      </c>
      <c r="F25" s="18" t="s">
        <v>32</v>
      </c>
      <c r="G25" s="18"/>
      <c r="H25" s="18"/>
    </row>
    <row r="26" spans="2:8" x14ac:dyDescent="0.25">
      <c r="B26" s="79"/>
      <c r="C26" s="77"/>
      <c r="D26" s="15">
        <v>9</v>
      </c>
      <c r="E26" s="15" t="str">
        <f t="shared" si="1"/>
        <v>03_BR_9-TS</v>
      </c>
      <c r="F26" s="18"/>
      <c r="G26" s="18"/>
      <c r="H26" s="18"/>
    </row>
    <row r="27" spans="2:8" x14ac:dyDescent="0.25">
      <c r="B27" s="79"/>
      <c r="C27" s="78"/>
      <c r="D27" s="19"/>
      <c r="E27" s="20"/>
      <c r="F27" s="20"/>
      <c r="G27" s="20"/>
      <c r="H27" s="20"/>
    </row>
    <row r="28" spans="2:8" x14ac:dyDescent="0.25">
      <c r="B28" s="51" t="s">
        <v>33</v>
      </c>
      <c r="C28" s="52" t="s">
        <v>34</v>
      </c>
      <c r="D28" s="30">
        <v>1</v>
      </c>
      <c r="E28" s="50"/>
      <c r="F28" s="31" t="s">
        <v>35</v>
      </c>
      <c r="G28" s="31"/>
      <c r="H28" s="31"/>
    </row>
    <row r="29" spans="2:8" x14ac:dyDescent="0.25">
      <c r="B29" s="51"/>
      <c r="C29" s="53"/>
      <c r="D29" s="33"/>
      <c r="E29" s="34"/>
      <c r="F29" s="34"/>
      <c r="G29" s="34"/>
      <c r="H29" s="34"/>
    </row>
    <row r="30" spans="2:8" x14ac:dyDescent="0.25">
      <c r="B30" s="51"/>
      <c r="C30" s="53"/>
      <c r="D30" s="33"/>
      <c r="E30" s="34"/>
      <c r="F30" s="34"/>
      <c r="G30" s="34"/>
      <c r="H30" s="34"/>
    </row>
    <row r="31" spans="2:8" x14ac:dyDescent="0.25">
      <c r="B31" s="51"/>
      <c r="C31" s="53"/>
      <c r="D31" s="33"/>
      <c r="E31" s="34"/>
      <c r="F31" s="34"/>
      <c r="G31" s="34"/>
      <c r="H31" s="34"/>
    </row>
    <row r="32" spans="2:8" x14ac:dyDescent="0.25">
      <c r="B32" s="51"/>
      <c r="C32" s="54"/>
      <c r="D32" s="36"/>
      <c r="E32" s="37"/>
      <c r="F32" s="37"/>
      <c r="G32" s="37"/>
      <c r="H32" s="37"/>
    </row>
    <row r="33" spans="2:8" x14ac:dyDescent="0.25">
      <c r="B33" s="69" t="s">
        <v>36</v>
      </c>
      <c r="C33" s="70" t="s">
        <v>37</v>
      </c>
      <c r="D33" s="21">
        <v>1</v>
      </c>
      <c r="E33" s="29" t="str">
        <f>CONCATENATE($B$33,"_",D33,"-VK")</f>
        <v>05_WDR_1-VK</v>
      </c>
      <c r="F33" s="23" t="s">
        <v>38</v>
      </c>
      <c r="G33" s="23"/>
      <c r="H33" s="23"/>
    </row>
    <row r="34" spans="2:8" x14ac:dyDescent="0.25">
      <c r="B34" s="69"/>
      <c r="C34" s="73"/>
      <c r="D34" s="24">
        <v>2</v>
      </c>
      <c r="E34" s="24" t="str">
        <f>CONCATENATE($B$33,"_",D34,"-VK")</f>
        <v>05_WDR_2-VK</v>
      </c>
      <c r="F34" s="26" t="s">
        <v>39</v>
      </c>
      <c r="G34" s="26"/>
      <c r="H34" s="26"/>
    </row>
    <row r="35" spans="2:8" x14ac:dyDescent="0.25">
      <c r="B35" s="69"/>
      <c r="C35" s="73"/>
      <c r="D35" s="24"/>
      <c r="E35" s="24"/>
      <c r="F35" s="26"/>
      <c r="G35" s="26"/>
      <c r="H35" s="26"/>
    </row>
    <row r="36" spans="2:8" x14ac:dyDescent="0.25">
      <c r="B36" s="69"/>
      <c r="C36" s="73"/>
      <c r="D36" s="24"/>
      <c r="E36" s="26"/>
      <c r="F36" s="26"/>
      <c r="G36" s="26"/>
      <c r="H36" s="26"/>
    </row>
    <row r="37" spans="2:8" x14ac:dyDescent="0.25">
      <c r="B37" s="69"/>
      <c r="C37" s="74"/>
      <c r="D37" s="27"/>
      <c r="E37" s="28"/>
      <c r="F37" s="28"/>
      <c r="G37" s="28"/>
      <c r="H37" s="28"/>
    </row>
    <row r="38" spans="2:8" x14ac:dyDescent="0.25">
      <c r="B38" s="61" t="s">
        <v>40</v>
      </c>
      <c r="C38" s="62" t="s">
        <v>41</v>
      </c>
      <c r="D38" s="5">
        <v>1</v>
      </c>
      <c r="E38" s="12" t="str">
        <f>CONCATENATE($B$38,"_",D38,"-VKV")</f>
        <v>05_WSS_1-VKV</v>
      </c>
      <c r="F38" s="6" t="s">
        <v>42</v>
      </c>
      <c r="G38" s="6" t="s">
        <v>43</v>
      </c>
      <c r="H38" s="6"/>
    </row>
    <row r="39" spans="2:8" x14ac:dyDescent="0.25">
      <c r="B39" s="61"/>
      <c r="C39" s="63"/>
      <c r="D39" s="7">
        <v>2</v>
      </c>
      <c r="E39" s="7" t="str">
        <f>CONCATENATE($B$38,"_",D39,"-VKV")</f>
        <v>05_WSS_2-VKV</v>
      </c>
      <c r="F39" s="8" t="s">
        <v>44</v>
      </c>
      <c r="G39" s="8"/>
      <c r="H39" s="8"/>
    </row>
    <row r="40" spans="2:8" x14ac:dyDescent="0.25">
      <c r="B40" s="61"/>
      <c r="C40" s="63"/>
      <c r="D40" s="7"/>
      <c r="E40" s="7"/>
      <c r="F40" s="8"/>
      <c r="G40" s="8"/>
      <c r="H40" s="8"/>
    </row>
    <row r="41" spans="2:8" x14ac:dyDescent="0.25">
      <c r="B41" s="61"/>
      <c r="C41" s="63"/>
      <c r="D41" s="7"/>
      <c r="E41" s="8"/>
      <c r="F41" s="8"/>
      <c r="G41" s="8"/>
      <c r="H41" s="8"/>
    </row>
    <row r="42" spans="2:8" x14ac:dyDescent="0.25">
      <c r="B42" s="61"/>
      <c r="C42" s="64"/>
      <c r="D42" s="10"/>
      <c r="E42" s="11"/>
      <c r="F42" s="11"/>
      <c r="G42" s="11"/>
      <c r="H42" s="11"/>
    </row>
    <row r="43" spans="2:8" x14ac:dyDescent="0.25">
      <c r="B43" s="65" t="s">
        <v>45</v>
      </c>
      <c r="C43" s="66" t="s">
        <v>46</v>
      </c>
      <c r="D43" s="38">
        <v>1</v>
      </c>
      <c r="E43" s="39" t="str">
        <f>CONCATENATE($B$43,"_",D43,"-EL")</f>
        <v>05_EL_1-EL</v>
      </c>
      <c r="F43" s="40" t="s">
        <v>47</v>
      </c>
      <c r="G43" s="40" t="s">
        <v>48</v>
      </c>
      <c r="H43" s="40"/>
    </row>
    <row r="44" spans="2:8" x14ac:dyDescent="0.25">
      <c r="B44" s="65"/>
      <c r="C44" s="67"/>
      <c r="D44" s="41">
        <v>2</v>
      </c>
      <c r="E44" s="41" t="str">
        <f>CONCATENATE($B$43,"_",D44,"-EL")</f>
        <v>05_EL_2-EL</v>
      </c>
      <c r="F44" s="42" t="s">
        <v>49</v>
      </c>
      <c r="G44" s="42" t="s">
        <v>48</v>
      </c>
      <c r="H44" s="42"/>
    </row>
    <row r="45" spans="2:8" x14ac:dyDescent="0.25">
      <c r="B45" s="65"/>
      <c r="C45" s="67"/>
      <c r="D45" s="41"/>
      <c r="E45" s="42"/>
      <c r="F45" s="42"/>
      <c r="G45" s="42"/>
      <c r="H45" s="42"/>
    </row>
    <row r="46" spans="2:8" x14ac:dyDescent="0.25">
      <c r="B46" s="65"/>
      <c r="C46" s="67"/>
      <c r="D46" s="41"/>
      <c r="E46" s="42"/>
      <c r="F46" s="42"/>
      <c r="G46" s="42"/>
      <c r="H46" s="42"/>
    </row>
    <row r="47" spans="2:8" x14ac:dyDescent="0.25">
      <c r="B47" s="65"/>
      <c r="C47" s="68"/>
      <c r="D47" s="43"/>
      <c r="E47" s="44"/>
      <c r="F47" s="44"/>
      <c r="G47" s="44"/>
      <c r="H47" s="44"/>
    </row>
    <row r="48" spans="2:8" x14ac:dyDescent="0.25">
      <c r="B48" s="51" t="s">
        <v>50</v>
      </c>
      <c r="C48" s="52" t="s">
        <v>51</v>
      </c>
      <c r="D48" s="30">
        <v>1</v>
      </c>
      <c r="E48" s="45" t="str">
        <f>CONCATENATE($B$48,"_",D48,"-EN")</f>
        <v>05_LVS_1-EN</v>
      </c>
      <c r="F48" s="31" t="s">
        <v>52</v>
      </c>
      <c r="G48" s="31" t="s">
        <v>48</v>
      </c>
      <c r="H48" s="31"/>
    </row>
    <row r="49" spans="2:8" x14ac:dyDescent="0.25">
      <c r="B49" s="51"/>
      <c r="C49" s="53"/>
      <c r="D49" s="33">
        <v>2</v>
      </c>
      <c r="E49" s="33" t="str">
        <f>CONCATENATE($B$48,"_",D49,"-EN")</f>
        <v>05_LVS_2-EN</v>
      </c>
      <c r="F49" s="34"/>
      <c r="G49" s="34"/>
      <c r="H49" s="34"/>
    </row>
    <row r="50" spans="2:8" x14ac:dyDescent="0.25">
      <c r="B50" s="51"/>
      <c r="C50" s="53"/>
      <c r="D50" s="33"/>
      <c r="E50" s="34"/>
      <c r="F50" s="34"/>
      <c r="G50" s="34"/>
      <c r="H50" s="34"/>
    </row>
    <row r="51" spans="2:8" x14ac:dyDescent="0.25">
      <c r="B51" s="51"/>
      <c r="C51" s="53"/>
      <c r="D51" s="33"/>
      <c r="E51" s="34"/>
      <c r="F51" s="34"/>
      <c r="G51" s="34"/>
      <c r="H51" s="34"/>
    </row>
    <row r="52" spans="2:8" x14ac:dyDescent="0.25">
      <c r="B52" s="51"/>
      <c r="C52" s="54"/>
      <c r="D52" s="36"/>
      <c r="E52" s="37"/>
      <c r="F52" s="37"/>
      <c r="G52" s="37"/>
      <c r="H52" s="37"/>
    </row>
    <row r="53" spans="2:8" ht="30" x14ac:dyDescent="0.25">
      <c r="B53" s="69" t="s">
        <v>53</v>
      </c>
      <c r="C53" s="70" t="s">
        <v>54</v>
      </c>
      <c r="D53" s="21">
        <v>1</v>
      </c>
      <c r="E53" s="29" t="str">
        <f>CONCATENATE($B$53,"_",D53,"-GV")</f>
        <v>05_GAS_1-GV</v>
      </c>
      <c r="F53" s="22" t="s">
        <v>55</v>
      </c>
      <c r="G53" s="22" t="s">
        <v>56</v>
      </c>
      <c r="H53" s="23"/>
    </row>
    <row r="54" spans="2:8" x14ac:dyDescent="0.25">
      <c r="B54" s="69"/>
      <c r="C54" s="71"/>
      <c r="D54" s="24">
        <v>2</v>
      </c>
      <c r="E54" s="24" t="str">
        <f>CONCATENATE($B$53,"_",D54,"-GV")</f>
        <v>05_GAS_2-GV</v>
      </c>
      <c r="F54" s="26"/>
      <c r="G54" s="26"/>
      <c r="H54" s="26"/>
    </row>
    <row r="55" spans="2:8" x14ac:dyDescent="0.25">
      <c r="B55" s="69"/>
      <c r="C55" s="71"/>
      <c r="D55" s="24"/>
      <c r="E55" s="26"/>
      <c r="F55" s="26"/>
      <c r="G55" s="26"/>
      <c r="H55" s="26"/>
    </row>
    <row r="56" spans="2:8" x14ac:dyDescent="0.25">
      <c r="B56" s="69"/>
      <c r="C56" s="71"/>
      <c r="D56" s="24"/>
      <c r="E56" s="26"/>
      <c r="F56" s="26"/>
      <c r="G56" s="26"/>
      <c r="H56" s="26"/>
    </row>
    <row r="57" spans="2:8" x14ac:dyDescent="0.25">
      <c r="B57" s="69"/>
      <c r="C57" s="72"/>
      <c r="D57" s="27"/>
      <c r="E57" s="28"/>
      <c r="F57" s="28"/>
      <c r="G57" s="28"/>
      <c r="H57" s="28"/>
    </row>
    <row r="58" spans="2:8" x14ac:dyDescent="0.25">
      <c r="B58" s="61" t="s">
        <v>57</v>
      </c>
      <c r="C58" s="62" t="s">
        <v>58</v>
      </c>
      <c r="D58" s="5">
        <v>1</v>
      </c>
      <c r="E58" s="12" t="str">
        <f>CONCATENATE($B$58,"_",D58,"-TR")</f>
        <v>05_RU_1-TR</v>
      </c>
      <c r="F58" s="6" t="s">
        <v>59</v>
      </c>
      <c r="G58" s="6"/>
      <c r="H58" s="6"/>
    </row>
    <row r="59" spans="2:8" x14ac:dyDescent="0.25">
      <c r="B59" s="61"/>
      <c r="C59" s="63"/>
      <c r="D59" s="7">
        <v>2</v>
      </c>
      <c r="E59" s="7" t="str">
        <f>CONCATENATE($B$58,"_",D59,"-TR")</f>
        <v>05_RU_2-TR</v>
      </c>
      <c r="F59" s="8"/>
      <c r="G59" s="8"/>
      <c r="H59" s="8"/>
    </row>
    <row r="60" spans="2:8" x14ac:dyDescent="0.25">
      <c r="B60" s="61"/>
      <c r="C60" s="63"/>
      <c r="D60" s="7"/>
      <c r="E60" s="8"/>
      <c r="F60" s="8"/>
      <c r="G60" s="8"/>
      <c r="H60" s="8"/>
    </row>
    <row r="61" spans="2:8" x14ac:dyDescent="0.25">
      <c r="B61" s="61"/>
      <c r="C61" s="63"/>
      <c r="D61" s="7"/>
      <c r="E61" s="8"/>
      <c r="F61" s="8"/>
      <c r="G61" s="8"/>
      <c r="H61" s="8"/>
    </row>
    <row r="62" spans="2:8" x14ac:dyDescent="0.25">
      <c r="B62" s="61"/>
      <c r="C62" s="64"/>
      <c r="D62" s="10"/>
      <c r="E62" s="11"/>
      <c r="F62" s="11"/>
      <c r="G62" s="11"/>
      <c r="H62" s="11"/>
    </row>
    <row r="63" spans="2:8" x14ac:dyDescent="0.25">
      <c r="B63" s="65" t="s">
        <v>60</v>
      </c>
      <c r="C63" s="66" t="s">
        <v>61</v>
      </c>
      <c r="D63" s="38">
        <v>1</v>
      </c>
      <c r="E63" s="39" t="str">
        <f>CONCATENATE($B$63,"_",D63,"-LC")</f>
        <v>06_EIA_1-LC</v>
      </c>
      <c r="F63" s="40" t="s">
        <v>62</v>
      </c>
      <c r="G63" s="40"/>
      <c r="H63" s="40"/>
    </row>
    <row r="64" spans="2:8" x14ac:dyDescent="0.25">
      <c r="B64" s="65"/>
      <c r="C64" s="67"/>
      <c r="D64" s="41">
        <v>2</v>
      </c>
      <c r="E64" s="41" t="str">
        <f>CONCATENATE($B$63,"_",D64,"-LC")</f>
        <v>06_EIA_2-LC</v>
      </c>
      <c r="F64" s="42" t="s">
        <v>63</v>
      </c>
      <c r="G64" s="42"/>
      <c r="H64" s="42"/>
    </row>
    <row r="65" spans="2:8" x14ac:dyDescent="0.25">
      <c r="B65" s="65"/>
      <c r="C65" s="67"/>
      <c r="D65" s="41">
        <v>3</v>
      </c>
      <c r="E65" s="41" t="str">
        <f>CONCATENATE($B$63,"_",D65,"-LC")</f>
        <v>06_EIA_3-LC</v>
      </c>
      <c r="F65" s="42"/>
      <c r="G65" s="42"/>
      <c r="H65" s="42"/>
    </row>
    <row r="66" spans="2:8" x14ac:dyDescent="0.25">
      <c r="B66" s="65"/>
      <c r="C66" s="67"/>
      <c r="D66" s="41"/>
      <c r="E66" s="42"/>
      <c r="F66" s="42"/>
      <c r="G66" s="42"/>
      <c r="H66" s="42"/>
    </row>
    <row r="67" spans="2:8" x14ac:dyDescent="0.25">
      <c r="B67" s="65"/>
      <c r="C67" s="68"/>
      <c r="D67" s="43"/>
      <c r="E67" s="44"/>
      <c r="F67" s="44"/>
      <c r="G67" s="44"/>
      <c r="H67" s="44"/>
    </row>
    <row r="68" spans="2:8" x14ac:dyDescent="0.25">
      <c r="B68" s="51" t="s">
        <v>64</v>
      </c>
      <c r="C68" s="52" t="s">
        <v>65</v>
      </c>
      <c r="D68" s="30">
        <v>1</v>
      </c>
      <c r="E68" s="45" t="str">
        <f>CONCATENATE($B$68,"_",D68,"-KJK")</f>
        <v>07_LAP_1-KJK</v>
      </c>
      <c r="F68" s="31" t="s">
        <v>66</v>
      </c>
      <c r="G68" s="31"/>
      <c r="H68" s="31"/>
    </row>
    <row r="69" spans="2:8" x14ac:dyDescent="0.25">
      <c r="B69" s="51"/>
      <c r="C69" s="53"/>
      <c r="D69" s="33">
        <v>2</v>
      </c>
      <c r="E69" s="33" t="str">
        <f>CONCATENATE($B$68,"_",D69,"-KJK")</f>
        <v>07_LAP_2-KJK</v>
      </c>
      <c r="F69" s="34"/>
      <c r="G69" s="34"/>
      <c r="H69" s="34"/>
    </row>
    <row r="70" spans="2:8" x14ac:dyDescent="0.25">
      <c r="B70" s="51"/>
      <c r="C70" s="53"/>
      <c r="D70" s="32"/>
      <c r="E70" s="34"/>
      <c r="F70" s="34"/>
      <c r="G70" s="34"/>
      <c r="H70" s="34"/>
    </row>
    <row r="71" spans="2:8" x14ac:dyDescent="0.25">
      <c r="B71" s="51"/>
      <c r="C71" s="53"/>
      <c r="D71" s="32"/>
      <c r="E71" s="34"/>
      <c r="F71" s="34"/>
      <c r="G71" s="34"/>
      <c r="H71" s="34"/>
    </row>
    <row r="72" spans="2:8" x14ac:dyDescent="0.25">
      <c r="B72" s="51"/>
      <c r="C72" s="54"/>
      <c r="D72" s="35"/>
      <c r="E72" s="37"/>
      <c r="F72" s="37"/>
      <c r="G72" s="37"/>
      <c r="H72" s="37"/>
    </row>
  </sheetData>
  <mergeCells count="24">
    <mergeCell ref="C10:C17"/>
    <mergeCell ref="C18:C27"/>
    <mergeCell ref="C38:C42"/>
    <mergeCell ref="C43:C47"/>
    <mergeCell ref="B10:B17"/>
    <mergeCell ref="B18:B27"/>
    <mergeCell ref="B28:B32"/>
    <mergeCell ref="B33:B37"/>
    <mergeCell ref="B68:B72"/>
    <mergeCell ref="C68:C72"/>
    <mergeCell ref="B4:B9"/>
    <mergeCell ref="C4:C9"/>
    <mergeCell ref="B48:B52"/>
    <mergeCell ref="C48:C52"/>
    <mergeCell ref="B58:B62"/>
    <mergeCell ref="C58:C62"/>
    <mergeCell ref="B63:B67"/>
    <mergeCell ref="C63:C67"/>
    <mergeCell ref="B53:B57"/>
    <mergeCell ref="C53:C57"/>
    <mergeCell ref="B38:B42"/>
    <mergeCell ref="B43:B47"/>
    <mergeCell ref="C33:C37"/>
    <mergeCell ref="C28:C3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F973721A52574982D506FEFB817CA8" ma:contentTypeVersion="21" ma:contentTypeDescription="Loo uus dokument" ma:contentTypeScope="" ma:versionID="282a2c8eb54fa1e1a8e8e706aa7dbbaf">
  <xsd:schema xmlns:xsd="http://www.w3.org/2001/XMLSchema" xmlns:xs="http://www.w3.org/2001/XMLSchema" xmlns:p="http://schemas.microsoft.com/office/2006/metadata/properties" xmlns:ns2="b20dfd8e-f715-4501-b9e3-ca4e81b3db04" xmlns:ns3="a8bba6ae-3e13-4cc1-b272-3aa0eaf25319" targetNamespace="http://schemas.microsoft.com/office/2006/metadata/properties" ma:root="true" ma:fieldsID="621b809d9009129cf66abaa85e925a74" ns2:_="" ns3:_="">
    <xsd:import namespace="b20dfd8e-f715-4501-b9e3-ca4e81b3db04"/>
    <xsd:import namespace="a8bba6ae-3e13-4cc1-b272-3aa0eaf25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Kommentaar" minOccurs="0"/>
                <xsd:element ref="ns2:Staatus" minOccurs="0"/>
                <xsd:element ref="ns2:Kommentaa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dfd8e-f715-4501-b9e3-ca4e81b3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44bf800a-afbb-4b9c-8c02-d9966e3fc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ar" ma:index="26" nillable="true" ma:displayName="Millega tegu?" ma:format="Dropdown" ma:internalName="Kommentaar">
      <xsd:simpleType>
        <xsd:restriction base="dms:Text">
          <xsd:maxLength value="255"/>
        </xsd:restriction>
      </xsd:simpleType>
    </xsd:element>
    <xsd:element name="Staatus" ma:index="27" nillable="true" ma:displayName="Staatus" ma:format="Dropdown" ma:internalName="Staatus">
      <xsd:simpleType>
        <xsd:restriction base="dms:Choice">
          <xsd:enumeration value="Töös"/>
          <xsd:enumeration value="OK"/>
          <xsd:enumeration value="Ootel"/>
          <xsd:enumeration value="Mitteaktiivne"/>
        </xsd:restriction>
      </xsd:simpleType>
    </xsd:element>
    <xsd:element name="Kommentaar0" ma:index="28" nillable="true" ma:displayName="Kommentaar" ma:format="Dropdown" ma:internalName="Kommentaa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ba6ae-3e13-4cc1-b272-3aa0eaf253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6380cfd-ce1b-4281-bd15-c46ea71a3053}" ma:internalName="TaxCatchAll" ma:showField="CatchAllData" ma:web="a8bba6ae-3e13-4cc1-b272-3aa0eaf25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bba6ae-3e13-4cc1-b272-3aa0eaf25319" xsi:nil="true"/>
    <lcf76f155ced4ddcb4097134ff3c332f xmlns="b20dfd8e-f715-4501-b9e3-ca4e81b3db04">
      <Terms xmlns="http://schemas.microsoft.com/office/infopath/2007/PartnerControls"/>
    </lcf76f155ced4ddcb4097134ff3c332f>
    <Kommentaar0 xmlns="b20dfd8e-f715-4501-b9e3-ca4e81b3db04" xsi:nil="true"/>
    <Staatus xmlns="b20dfd8e-f715-4501-b9e3-ca4e81b3db04" xsi:nil="true"/>
    <Kommentaar xmlns="b20dfd8e-f715-4501-b9e3-ca4e81b3db04" xsi:nil="true"/>
  </documentManagement>
</p:properties>
</file>

<file path=customXml/itemProps1.xml><?xml version="1.0" encoding="utf-8"?>
<ds:datastoreItem xmlns:ds="http://schemas.openxmlformats.org/officeDocument/2006/customXml" ds:itemID="{DEAA3079-E407-4DD1-94B7-2C797987FC1D}"/>
</file>

<file path=customXml/itemProps2.xml><?xml version="1.0" encoding="utf-8"?>
<ds:datastoreItem xmlns:ds="http://schemas.openxmlformats.org/officeDocument/2006/customXml" ds:itemID="{8A67828B-74F4-433C-8611-52D89AE909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0C18-80A2-4789-AABC-974493FA61CB}">
  <ds:schemaRefs>
    <ds:schemaRef ds:uri="http://schemas.microsoft.com/office/2006/metadata/properties"/>
    <ds:schemaRef ds:uri="http://schemas.microsoft.com/office/infopath/2007/PartnerControls"/>
    <ds:schemaRef ds:uri="899f25cb-101e-41cf-99cb-f09277f440cc"/>
    <ds:schemaRef ds:uri="2b692f12-ff26-4f14-943c-67ca148ef4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 Remmelkoor</dc:creator>
  <cp:keywords/>
  <dc:description/>
  <cp:lastModifiedBy>Kristjan Jansen</cp:lastModifiedBy>
  <cp:revision/>
  <dcterms:created xsi:type="dcterms:W3CDTF">2024-12-11T08:27:07Z</dcterms:created>
  <dcterms:modified xsi:type="dcterms:W3CDTF">2024-12-19T13:20:31Z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0x010100C0F973721A52574982D506FEFB817CA8</vt:lpwstr>
  </property>
  <property fmtid="{D5CDD505-2E9C-101B-9397-08002B2CF9AE}" pid="3" name="MediaServiceImageTags">
    <vt:lpwstr/>
  </property>
</Properties>
</file>